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9020" windowHeight="1087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Характеристика!$A$12:$AA$96</definedName>
    <definedName name="_xlnm.Print_Titles" localSheetId="1">'Основные показатели'!$9:$10</definedName>
    <definedName name="_xlnm.Print_Titles" localSheetId="0">Характеристика!$10:$12</definedName>
    <definedName name="_xlnm.Print_Area" localSheetId="0">Характеристика!$A$1:$AA$98</definedName>
  </definedNames>
  <calcPr calcId="152511"/>
</workbook>
</file>

<file path=xl/calcChain.xml><?xml version="1.0" encoding="utf-8"?>
<calcChain xmlns="http://schemas.openxmlformats.org/spreadsheetml/2006/main">
  <c r="Z71" i="4" l="1"/>
  <c r="Z91" i="4" l="1"/>
  <c r="Z63" i="4"/>
  <c r="Z48" i="4"/>
  <c r="Z19" i="4"/>
  <c r="Z89" i="4"/>
  <c r="Z80" i="4"/>
  <c r="Z79" i="4"/>
  <c r="Z77" i="4"/>
  <c r="Z76" i="4"/>
  <c r="Z40" i="4"/>
  <c r="X90" i="4"/>
  <c r="X68" i="4" s="1"/>
  <c r="X30" i="4"/>
  <c r="X17" i="4" s="1"/>
  <c r="Y90" i="4"/>
  <c r="Y68" i="4" s="1"/>
  <c r="W90" i="4"/>
  <c r="W68" i="4" s="1"/>
  <c r="V90" i="4"/>
  <c r="V68" i="4" s="1"/>
  <c r="U90" i="4"/>
  <c r="U68" i="4" s="1"/>
  <c r="T90" i="4"/>
  <c r="T68" i="4" s="1"/>
  <c r="T13" i="4" s="1"/>
  <c r="T30" i="4"/>
  <c r="Y30" i="4"/>
  <c r="W30" i="4"/>
  <c r="W17" i="4" s="1"/>
  <c r="V30" i="4"/>
  <c r="V17" i="4" s="1"/>
  <c r="U30" i="4"/>
  <c r="U17" i="4" s="1"/>
  <c r="Z90" i="4" l="1"/>
  <c r="X13" i="4"/>
  <c r="Y17" i="4" l="1"/>
  <c r="W13" i="4" l="1"/>
  <c r="V13" i="4"/>
  <c r="Y13" i="4"/>
  <c r="Z61" i="4" l="1"/>
  <c r="Z33" i="4"/>
  <c r="Z35" i="4"/>
  <c r="Z23" i="4"/>
  <c r="Z25" i="4"/>
  <c r="Z27" i="4"/>
  <c r="Z29" i="4"/>
  <c r="Z34" i="4" l="1"/>
  <c r="Z18" i="4"/>
  <c r="Z53" i="4" l="1"/>
  <c r="Z60" i="4" l="1"/>
  <c r="Z96" i="4" l="1"/>
  <c r="Z94" i="4"/>
  <c r="Z93" i="4"/>
  <c r="Z92" i="4"/>
  <c r="Z88" i="4"/>
  <c r="Z85" i="4"/>
  <c r="Z84" i="4"/>
  <c r="Z83" i="4"/>
  <c r="Z82" i="4"/>
  <c r="Z74" i="4"/>
  <c r="Z73" i="4"/>
  <c r="Z72" i="4"/>
  <c r="Z69" i="4" l="1"/>
  <c r="Z68" i="4" s="1"/>
  <c r="Z59" i="4"/>
  <c r="Z58" i="4"/>
  <c r="Z57" i="4"/>
  <c r="Z56" i="4"/>
  <c r="Z55" i="4"/>
  <c r="Z54" i="4"/>
  <c r="Z52" i="4"/>
  <c r="Z51" i="4"/>
  <c r="Z46" i="4"/>
  <c r="Z44" i="4"/>
  <c r="Z39" i="4"/>
  <c r="Z38" i="4"/>
  <c r="Z30" i="4" l="1"/>
  <c r="U13" i="4" l="1"/>
  <c r="Z13" i="4" s="1"/>
  <c r="Z17" i="4"/>
</calcChain>
</file>

<file path=xl/sharedStrings.xml><?xml version="1.0" encoding="utf-8"?>
<sst xmlns="http://schemas.openxmlformats.org/spreadsheetml/2006/main" count="597" uniqueCount="258">
  <si>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</si>
  <si>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</si>
  <si>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</si>
  <si>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</si>
  <si>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</si>
  <si>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</si>
  <si>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</si>
  <si>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</si>
  <si>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</si>
  <si>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</si>
  <si>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</si>
  <si>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</si>
  <si>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</si>
  <si>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</si>
  <si>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</si>
  <si>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</si>
  <si>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</si>
  <si>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</si>
  <si>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</si>
  <si>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</si>
  <si>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</si>
  <si>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</si>
  <si>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</si>
  <si>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</si>
  <si>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</si>
  <si>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</si>
  <si>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</si>
  <si>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</si>
  <si>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</si>
  <si>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</si>
  <si>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</si>
  <si>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</si>
  <si>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</si>
  <si>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</si>
  <si>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</si>
  <si>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</si>
  <si>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</si>
  <si>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</si>
  <si>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</si>
  <si>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</si>
  <si>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</si>
  <si>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</si>
  <si>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</si>
  <si>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</si>
  <si>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</si>
  <si>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</si>
  <si>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</si>
  <si>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</si>
  <si>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</si>
  <si>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</si>
  <si>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</si>
  <si>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</si>
  <si>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</si>
  <si>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</si>
  <si>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</si>
  <si>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</si>
  <si>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</si>
  <si>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</si>
  <si>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</si>
  <si>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</si>
  <si>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</si>
  <si>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</si>
  <si>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</si>
  <si>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</si>
  <si>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</si>
  <si>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</si>
  <si>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</si>
  <si>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</si>
  <si>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</si>
  <si>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</si>
  <si>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</si>
  <si>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</si>
  <si>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</si>
  <si>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</si>
  <si>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</si>
  <si>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</si>
  <si>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</si>
  <si>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</si>
  <si>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</si>
  <si>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</si>
  <si>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</si>
  <si>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</si>
  <si>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</si>
  <si>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</si>
  <si>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</si>
  <si>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</si>
  <si>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</si>
  <si>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</si>
  <si>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</si>
  <si>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</si>
  <si>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</si>
  <si>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</si>
  <si>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</si>
  <si>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</si>
  <si>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</si>
  <si>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</si>
  <si>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</si>
  <si>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</si>
  <si>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</si>
  <si>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</si>
  <si>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</si>
  <si>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</si>
  <si>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</si>
  <si>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</si>
  <si>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</si>
  <si>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</si>
  <si>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</si>
  <si>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</si>
  <si>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</si>
  <si>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</si>
  <si>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</si>
  <si>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</si>
  <si>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</si>
  <si>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</si>
  <si>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</si>
  <si>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</si>
  <si>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</si>
  <si>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</si>
  <si>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</si>
  <si>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</si>
  <si>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</si>
  <si>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</si>
  <si>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</si>
  <si>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</si>
  <si>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</si>
  <si>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</si>
  <si>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</si>
  <si>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</si>
  <si>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</si>
  <si>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</si>
  <si>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</si>
  <si>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</si>
  <si>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</si>
  <si>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</si>
  <si>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</si>
  <si>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</si>
  <si>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</si>
  <si>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</si>
  <si>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</si>
  <si>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</si>
  <si>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</si>
  <si>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</si>
  <si>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</si>
  <si>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</si>
  <si>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</si>
  <si>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</si>
  <si>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</si>
  <si>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</si>
  <si>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</si>
  <si>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</si>
  <si>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</si>
  <si>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</si>
  <si>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</si>
  <si>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</si>
  <si>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</si>
  <si>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</si>
  <si>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</si>
  <si>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</si>
  <si>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</si>
  <si>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</si>
  <si>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</si>
  <si>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</si>
  <si>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</si>
  <si>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</si>
  <si>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</si>
  <si>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</si>
  <si>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</si>
  <si>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</si>
  <si>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</si>
  <si>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</si>
  <si>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</si>
  <si>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</si>
  <si>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</si>
  <si>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</si>
  <si>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</si>
  <si>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</si>
  <si>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</si>
  <si>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</si>
  <si>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</si>
  <si>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</si>
  <si>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</si>
  <si>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</si>
  <si>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</si>
  <si>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</si>
  <si>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</si>
  <si>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</si>
  <si>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</si>
  <si>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</si>
  <si>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</si>
  <si>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объектов,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</si>
  <si>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</si>
  <si>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</si>
  <si>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</si>
  <si>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</si>
  <si>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</si>
  <si>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</si>
  <si>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</si>
  <si>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</si>
  <si>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</si>
  <si>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</si>
  <si>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</si>
  <si>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</si>
  <si>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</si>
  <si>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</si>
  <si>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</si>
  <si>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</si>
  <si>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</si>
  <si>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</si>
  <si>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</si>
  <si>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</si>
  <si>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</si>
  <si>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</si>
  <si>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</si>
  <si>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</si>
  <si>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</si>
  <si>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</si>
  <si>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</si>
  <si>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</si>
  <si>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</si>
  <si>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</si>
  <si>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</si>
  <si>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</si>
  <si>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</si>
  <si>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</si>
  <si>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</si>
  <si>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</si>
  <si>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</si>
  <si>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</si>
  <si>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</si>
  <si>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</si>
  <si>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</si>
  <si>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</si>
  <si>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</si>
  <si>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</si>
  <si>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</si>
  <si>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</si>
  <si>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</si>
  <si>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</si>
  <si>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</si>
  <si>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</si>
  <si>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</si>
  <si>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>Приложение 1 к муниципальной программе города Твери "Управление муниципальной собственностью" на 2021-2026 годы"</t>
  </si>
  <si>
    <r>
      <t xml:space="preserve">Задача 2 «Повышение эффективности </t>
    </r>
    <r>
      <rPr>
        <b/>
        <sz val="13.5"/>
        <rFont val="Times New Roman"/>
        <family val="1"/>
        <charset val="204"/>
      </rPr>
      <t>использования муниципального имущества</t>
    </r>
    <r>
      <rPr>
        <b/>
        <sz val="14"/>
        <rFont val="Times New Roman"/>
        <family val="1"/>
        <charset val="204"/>
      </rPr>
      <t>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</si>
  <si>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 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</si>
  <si>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</si>
  <si>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   предприятиями и праве оперативного   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</si>
  <si>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  муниципального имущества»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</si>
  <si>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</si>
  <si>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</si>
  <si>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  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</si>
  <si>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 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</si>
  <si>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sz val="13.5"/>
        <rFont val="Times New Roman"/>
        <family val="1"/>
        <charset val="204"/>
      </rPr>
      <t>«Количество земельных участков,</t>
    </r>
    <r>
      <rPr>
        <sz val="14"/>
        <rFont val="Times New Roman"/>
        <family val="1"/>
        <charset val="204"/>
      </rPr>
      <t xml:space="preserve"> 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</si>
  <si>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</si>
  <si>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</si>
  <si>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 принятия мер в соответствии с действующим законодательством Российской Федерации»</t>
    </r>
  </si>
  <si>
    <r>
      <t xml:space="preserve">Задача 2 </t>
    </r>
    <r>
      <rPr>
        <b/>
        <sz val="13.5"/>
        <rFont val="Times New Roman"/>
        <family val="1"/>
        <charset val="204"/>
      </rPr>
      <t>«Обеспечение многодетных граждан земельными участками»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</si>
  <si>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</si>
  <si>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r>
      <rPr>
        <b/>
        <sz val="14"/>
        <rFont val="Times New Roman"/>
        <family val="1"/>
        <charset val="204"/>
      </rPr>
      <t>Показатель 1</t>
    </r>
    <r>
      <rPr>
        <sz val="13.5"/>
        <color rgb="FFFF0000"/>
        <rFont val="Times New Roman"/>
        <family val="1"/>
        <charset val="204"/>
      </rPr>
      <t xml:space="preserve"> </t>
    </r>
    <r>
      <rPr>
        <sz val="13.5"/>
        <rFont val="Times New Roman"/>
        <family val="1"/>
        <charset val="204"/>
      </rPr>
      <t>«Количество земельных участков</t>
    </r>
    <r>
      <rPr>
        <sz val="14"/>
        <rFont val="Times New Roman"/>
        <family val="1"/>
        <charset val="204"/>
      </rPr>
      <t xml:space="preserve">, </t>
    </r>
    <r>
      <rPr>
        <sz val="13.5"/>
        <rFont val="Times New Roman"/>
        <family val="1"/>
        <charset val="204"/>
      </rPr>
      <t>предоставленных многодетным гражданам»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</si>
</sst>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4" borderId="6" xfId="0" applyFont="1" applyFill="1" applyBorder="1"/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8" fillId="0" borderId="0" xfId="0" applyFont="1" applyFill="1" applyAlignment="1"/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view="pageBreakPreview" topLeftCell="F1" zoomScale="80" zoomScaleNormal="100" zoomScaleSheetLayoutView="80" zoomScalePageLayoutView="65" workbookViewId="0">
      <selection activeCell="A11" sqref="A11:C11"/>
    </sheetView>
  </sheetViews>
  <sheetFormatPr defaultRowHeight="15" x14ac:dyDescent="0.25"/>
  <cols>
    <col min="1" max="1" width="2.5703125" customWidth="1"/>
    <col min="2" max="2" width="3" customWidth="1"/>
    <col min="3" max="3" width="4" customWidth="1"/>
    <col min="4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6.5703125" style="5" customWidth="1"/>
    <col min="19" max="19" width="13.85546875" style="27" customWidth="1"/>
    <col min="20" max="20" width="11.85546875" style="26" customWidth="1"/>
    <col min="21" max="21" width="12.28515625" style="26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7109375" style="26" customWidth="1"/>
    <col min="27" max="27" width="11.85546875" style="26" customWidth="1"/>
  </cols>
  <sheetData>
    <row r="1" spans="1:28" ht="46.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97" t="s">
        <v>241</v>
      </c>
      <c r="X1" s="97"/>
      <c r="Y1" s="97"/>
      <c r="Z1" s="98"/>
      <c r="AA1" s="78"/>
    </row>
    <row r="2" spans="1:28" ht="15.75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101" t="s">
        <v>37</v>
      </c>
      <c r="X2" s="101"/>
      <c r="Y2" s="101"/>
      <c r="Z2" s="101"/>
      <c r="AA2" s="101"/>
      <c r="AB2" s="47"/>
    </row>
    <row r="3" spans="1:28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2"/>
      <c r="T3" s="51"/>
      <c r="U3" s="51"/>
      <c r="V3" s="51"/>
      <c r="W3" s="103" t="s">
        <v>37</v>
      </c>
      <c r="X3" s="103"/>
      <c r="Y3" s="103"/>
      <c r="Z3" s="103"/>
      <c r="AA3" s="103"/>
      <c r="AB3" s="47"/>
    </row>
    <row r="4" spans="1:28" ht="6.9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  <c r="S4" s="50"/>
      <c r="T4" s="53"/>
      <c r="U4" s="53"/>
      <c r="V4" s="102"/>
      <c r="W4" s="102"/>
      <c r="X4" s="102"/>
      <c r="Y4" s="102"/>
      <c r="Z4" s="102"/>
      <c r="AA4" s="53"/>
    </row>
    <row r="5" spans="1:28" ht="18.75" x14ac:dyDescent="0.3">
      <c r="A5" s="99" t="s">
        <v>234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8" ht="18.75" x14ac:dyDescent="0.3">
      <c r="A6" s="99" t="s">
        <v>167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1:28" ht="17.25" customHeight="1" x14ac:dyDescent="0.25">
      <c r="A7" s="100" t="s">
        <v>119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</row>
    <row r="8" spans="1:28" ht="23.1" customHeight="1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S8" s="50"/>
      <c r="T8" s="54"/>
      <c r="U8" s="54"/>
      <c r="V8" s="54"/>
      <c r="W8" s="54"/>
      <c r="X8" s="54"/>
      <c r="Y8" s="54"/>
      <c r="Z8" s="54"/>
      <c r="AA8" s="54"/>
    </row>
    <row r="9" spans="1:28" s="5" customFormat="1" ht="15.75" customHeight="1" x14ac:dyDescent="0.25">
      <c r="A9" s="49" t="s">
        <v>177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4"/>
      <c r="U9" s="54"/>
      <c r="V9" s="54"/>
      <c r="W9" s="54"/>
      <c r="X9" s="54"/>
      <c r="Y9" s="54"/>
      <c r="Z9" s="54"/>
      <c r="AA9" s="54"/>
    </row>
    <row r="10" spans="1:28" s="5" customFormat="1" ht="27.75" customHeight="1" x14ac:dyDescent="0.25">
      <c r="A10" s="104" t="s">
        <v>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107" t="s">
        <v>125</v>
      </c>
      <c r="S10" s="109" t="s">
        <v>4</v>
      </c>
      <c r="T10" s="111" t="s">
        <v>5</v>
      </c>
      <c r="U10" s="112"/>
      <c r="V10" s="112"/>
      <c r="W10" s="112"/>
      <c r="X10" s="112"/>
      <c r="Y10" s="113"/>
      <c r="Z10" s="114" t="s">
        <v>6</v>
      </c>
      <c r="AA10" s="115"/>
    </row>
    <row r="11" spans="1:28" s="5" customFormat="1" ht="81" customHeight="1" x14ac:dyDescent="0.25">
      <c r="A11" s="116" t="s">
        <v>7</v>
      </c>
      <c r="B11" s="117"/>
      <c r="C11" s="118"/>
      <c r="D11" s="116" t="s">
        <v>8</v>
      </c>
      <c r="E11" s="118"/>
      <c r="F11" s="116" t="s">
        <v>9</v>
      </c>
      <c r="G11" s="118"/>
      <c r="H11" s="116" t="s">
        <v>10</v>
      </c>
      <c r="I11" s="117"/>
      <c r="J11" s="117"/>
      <c r="K11" s="117"/>
      <c r="L11" s="117"/>
      <c r="M11" s="117"/>
      <c r="N11" s="117"/>
      <c r="O11" s="117"/>
      <c r="P11" s="117"/>
      <c r="Q11" s="118"/>
      <c r="R11" s="108"/>
      <c r="S11" s="110"/>
      <c r="T11" s="55" t="s">
        <v>168</v>
      </c>
      <c r="U11" s="55" t="s">
        <v>169</v>
      </c>
      <c r="V11" s="55" t="s">
        <v>170</v>
      </c>
      <c r="W11" s="55" t="s">
        <v>171</v>
      </c>
      <c r="X11" s="55" t="s">
        <v>172</v>
      </c>
      <c r="Y11" s="55" t="s">
        <v>173</v>
      </c>
      <c r="Z11" s="56" t="s">
        <v>11</v>
      </c>
      <c r="AA11" s="56" t="s">
        <v>12</v>
      </c>
    </row>
    <row r="12" spans="1:28" s="40" customFormat="1" ht="15.75" x14ac:dyDescent="0.25">
      <c r="A12" s="57">
        <v>1</v>
      </c>
      <c r="B12" s="57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  <c r="I12" s="57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16</v>
      </c>
      <c r="Q12" s="57">
        <v>17</v>
      </c>
      <c r="R12" s="57">
        <v>18</v>
      </c>
      <c r="S12" s="55">
        <v>19</v>
      </c>
      <c r="T12" s="58">
        <v>20</v>
      </c>
      <c r="U12" s="58">
        <v>21</v>
      </c>
      <c r="V12" s="58">
        <v>22</v>
      </c>
      <c r="W12" s="58">
        <v>23</v>
      </c>
      <c r="X12" s="58">
        <v>24</v>
      </c>
      <c r="Y12" s="58">
        <v>25</v>
      </c>
      <c r="Z12" s="58">
        <v>26</v>
      </c>
      <c r="AA12" s="58">
        <v>27</v>
      </c>
    </row>
    <row r="13" spans="1:28" s="5" customFormat="1" ht="24.6" customHeight="1" x14ac:dyDescent="0.25">
      <c r="A13" s="75">
        <v>0</v>
      </c>
      <c r="B13" s="75">
        <v>2</v>
      </c>
      <c r="C13" s="75">
        <v>0</v>
      </c>
      <c r="D13" s="75">
        <v>0</v>
      </c>
      <c r="E13" s="75">
        <v>1</v>
      </c>
      <c r="F13" s="75">
        <v>1</v>
      </c>
      <c r="G13" s="75">
        <v>3</v>
      </c>
      <c r="H13" s="75">
        <v>1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86" t="s">
        <v>176</v>
      </c>
      <c r="S13" s="79" t="s">
        <v>14</v>
      </c>
      <c r="T13" s="80">
        <f t="shared" ref="T13:Y13" si="0">T17+T68</f>
        <v>13162</v>
      </c>
      <c r="U13" s="80">
        <f t="shared" si="0"/>
        <v>13162</v>
      </c>
      <c r="V13" s="80">
        <f t="shared" si="0"/>
        <v>13162</v>
      </c>
      <c r="W13" s="80">
        <f t="shared" si="0"/>
        <v>13162</v>
      </c>
      <c r="X13" s="80">
        <f t="shared" si="0"/>
        <v>13162</v>
      </c>
      <c r="Y13" s="80">
        <f t="shared" si="0"/>
        <v>13162</v>
      </c>
      <c r="Z13" s="80">
        <f>SUM(T13:Y13)</f>
        <v>78972</v>
      </c>
      <c r="AA13" s="79">
        <v>2026</v>
      </c>
    </row>
    <row r="14" spans="1:28" s="5" customFormat="1" ht="56.25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87" t="s">
        <v>174</v>
      </c>
      <c r="S14" s="55"/>
      <c r="T14" s="55"/>
      <c r="U14" s="55"/>
      <c r="V14" s="55"/>
      <c r="W14" s="55"/>
      <c r="X14" s="55"/>
      <c r="Y14" s="55"/>
      <c r="Z14" s="68"/>
      <c r="AA14" s="55"/>
    </row>
    <row r="15" spans="1:28" s="5" customFormat="1" ht="77.25" customHeight="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88" t="s">
        <v>226</v>
      </c>
      <c r="S15" s="55" t="s">
        <v>14</v>
      </c>
      <c r="T15" s="60">
        <v>945876</v>
      </c>
      <c r="U15" s="60">
        <v>985603</v>
      </c>
      <c r="V15" s="60">
        <v>1026998</v>
      </c>
      <c r="W15" s="60">
        <v>1070132</v>
      </c>
      <c r="X15" s="60">
        <v>1115078</v>
      </c>
      <c r="Y15" s="60">
        <v>1161911</v>
      </c>
      <c r="Z15" s="93">
        <v>1161911</v>
      </c>
      <c r="AA15" s="55">
        <v>2026</v>
      </c>
      <c r="AB15" s="73"/>
    </row>
    <row r="16" spans="1:28" s="5" customFormat="1" ht="56.25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89" t="s">
        <v>227</v>
      </c>
      <c r="S16" s="55" t="s">
        <v>16</v>
      </c>
      <c r="T16" s="60">
        <v>85</v>
      </c>
      <c r="U16" s="60">
        <v>90</v>
      </c>
      <c r="V16" s="60">
        <v>95</v>
      </c>
      <c r="W16" s="60">
        <v>99</v>
      </c>
      <c r="X16" s="60">
        <v>100</v>
      </c>
      <c r="Y16" s="60">
        <v>100</v>
      </c>
      <c r="Z16" s="94">
        <v>100</v>
      </c>
      <c r="AA16" s="55">
        <v>2026</v>
      </c>
      <c r="AB16" s="73"/>
    </row>
    <row r="17" spans="1:28" s="5" customFormat="1" ht="37.5" x14ac:dyDescent="0.25">
      <c r="A17" s="75">
        <v>0</v>
      </c>
      <c r="B17" s="75">
        <v>2</v>
      </c>
      <c r="C17" s="75">
        <v>0</v>
      </c>
      <c r="D17" s="75">
        <v>0</v>
      </c>
      <c r="E17" s="75">
        <v>1</v>
      </c>
      <c r="F17" s="75">
        <v>1</v>
      </c>
      <c r="G17" s="75">
        <v>3</v>
      </c>
      <c r="H17" s="75">
        <v>1</v>
      </c>
      <c r="I17" s="75">
        <v>0</v>
      </c>
      <c r="J17" s="75">
        <v>1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86" t="s">
        <v>163</v>
      </c>
      <c r="S17" s="79" t="s">
        <v>14</v>
      </c>
      <c r="T17" s="80">
        <v>10862</v>
      </c>
      <c r="U17" s="80">
        <f>U18+U30</f>
        <v>10862</v>
      </c>
      <c r="V17" s="80">
        <f>V18+V30</f>
        <v>10862</v>
      </c>
      <c r="W17" s="80">
        <f>W18+W30</f>
        <v>10862</v>
      </c>
      <c r="X17" s="80">
        <f>X18+X30</f>
        <v>10862</v>
      </c>
      <c r="Y17" s="80">
        <f>Y18+Y30</f>
        <v>10862</v>
      </c>
      <c r="Z17" s="80">
        <f>SUM(T17:Y17)</f>
        <v>65172</v>
      </c>
      <c r="AA17" s="79">
        <v>2026</v>
      </c>
      <c r="AB17" s="73"/>
    </row>
    <row r="18" spans="1:28" s="5" customFormat="1" ht="56.25" x14ac:dyDescent="0.25">
      <c r="A18" s="77">
        <v>0</v>
      </c>
      <c r="B18" s="77">
        <v>2</v>
      </c>
      <c r="C18" s="77">
        <v>0</v>
      </c>
      <c r="D18" s="77">
        <v>0</v>
      </c>
      <c r="E18" s="77">
        <v>1</v>
      </c>
      <c r="F18" s="77">
        <v>1</v>
      </c>
      <c r="G18" s="77">
        <v>3</v>
      </c>
      <c r="H18" s="77">
        <v>1</v>
      </c>
      <c r="I18" s="77">
        <v>0</v>
      </c>
      <c r="J18" s="77">
        <v>1</v>
      </c>
      <c r="K18" s="77">
        <v>0</v>
      </c>
      <c r="L18" s="77">
        <v>1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90" t="s">
        <v>164</v>
      </c>
      <c r="S18" s="81" t="s">
        <v>14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2">
        <f>SUM(T18:Y18)</f>
        <v>0</v>
      </c>
      <c r="AA18" s="81">
        <v>2026</v>
      </c>
      <c r="AB18" s="73"/>
    </row>
    <row r="19" spans="1:28" s="5" customFormat="1" ht="93.75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88" t="s">
        <v>178</v>
      </c>
      <c r="S19" s="55" t="s">
        <v>17</v>
      </c>
      <c r="T19" s="55">
        <v>25</v>
      </c>
      <c r="U19" s="55">
        <v>25</v>
      </c>
      <c r="V19" s="55">
        <v>25</v>
      </c>
      <c r="W19" s="55">
        <v>25</v>
      </c>
      <c r="X19" s="55">
        <v>25</v>
      </c>
      <c r="Y19" s="55">
        <v>25</v>
      </c>
      <c r="Z19" s="56">
        <f>T19+U19+V19+W19+X19+Y19</f>
        <v>150</v>
      </c>
      <c r="AA19" s="55">
        <v>2026</v>
      </c>
      <c r="AB19" s="73"/>
    </row>
    <row r="20" spans="1:28" s="5" customFormat="1" ht="93.75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88" t="s">
        <v>179</v>
      </c>
      <c r="S20" s="55" t="s">
        <v>16</v>
      </c>
      <c r="T20" s="60">
        <v>15</v>
      </c>
      <c r="U20" s="60">
        <v>12</v>
      </c>
      <c r="V20" s="60">
        <v>11</v>
      </c>
      <c r="W20" s="60">
        <v>9</v>
      </c>
      <c r="X20" s="60">
        <v>5</v>
      </c>
      <c r="Y20" s="60">
        <v>5</v>
      </c>
      <c r="Z20" s="72">
        <v>5</v>
      </c>
      <c r="AA20" s="55">
        <v>2026</v>
      </c>
      <c r="AB20" s="73"/>
    </row>
    <row r="21" spans="1:28" s="5" customFormat="1" ht="37.5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88" t="s">
        <v>180</v>
      </c>
      <c r="S21" s="56" t="s">
        <v>175</v>
      </c>
      <c r="T21" s="55">
        <v>1</v>
      </c>
      <c r="U21" s="55">
        <v>1</v>
      </c>
      <c r="V21" s="55">
        <v>1</v>
      </c>
      <c r="W21" s="55">
        <v>1</v>
      </c>
      <c r="X21" s="55">
        <v>1</v>
      </c>
      <c r="Y21" s="55">
        <v>1</v>
      </c>
      <c r="Z21" s="55">
        <v>1</v>
      </c>
      <c r="AA21" s="55">
        <v>2026</v>
      </c>
      <c r="AB21" s="73"/>
    </row>
    <row r="22" spans="1:28" s="5" customFormat="1" ht="75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88" t="s">
        <v>181</v>
      </c>
      <c r="S22" s="55" t="s">
        <v>16</v>
      </c>
      <c r="T22" s="65">
        <v>35</v>
      </c>
      <c r="U22" s="65">
        <v>35</v>
      </c>
      <c r="V22" s="65">
        <v>35</v>
      </c>
      <c r="W22" s="65">
        <v>35</v>
      </c>
      <c r="X22" s="65">
        <v>35</v>
      </c>
      <c r="Y22" s="65">
        <v>35</v>
      </c>
      <c r="Z22" s="96">
        <v>35</v>
      </c>
      <c r="AA22" s="55">
        <v>2026</v>
      </c>
      <c r="AB22" s="73"/>
    </row>
    <row r="23" spans="1:28" s="5" customFormat="1" ht="75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88" t="s">
        <v>182</v>
      </c>
      <c r="S23" s="55" t="s">
        <v>17</v>
      </c>
      <c r="T23" s="55">
        <v>15</v>
      </c>
      <c r="U23" s="55">
        <v>15</v>
      </c>
      <c r="V23" s="55">
        <v>15</v>
      </c>
      <c r="W23" s="55">
        <v>15</v>
      </c>
      <c r="X23" s="55">
        <v>15</v>
      </c>
      <c r="Y23" s="55">
        <v>15</v>
      </c>
      <c r="Z23" s="55">
        <f>SUM(T23:Y23)</f>
        <v>90</v>
      </c>
      <c r="AA23" s="64">
        <v>2026</v>
      </c>
      <c r="AB23" s="73"/>
    </row>
    <row r="24" spans="1:28" s="5" customFormat="1" ht="93.75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91" t="s">
        <v>240</v>
      </c>
      <c r="S24" s="56" t="s">
        <v>175</v>
      </c>
      <c r="T24" s="55">
        <v>1</v>
      </c>
      <c r="U24" s="55">
        <v>1</v>
      </c>
      <c r="V24" s="55">
        <v>1</v>
      </c>
      <c r="W24" s="55">
        <v>1</v>
      </c>
      <c r="X24" s="55">
        <v>1</v>
      </c>
      <c r="Y24" s="55">
        <v>1</v>
      </c>
      <c r="Z24" s="55">
        <v>1</v>
      </c>
      <c r="AA24" s="64">
        <v>2026</v>
      </c>
      <c r="AB24" s="73"/>
    </row>
    <row r="25" spans="1:28" s="5" customFormat="1" ht="40.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92" t="s">
        <v>183</v>
      </c>
      <c r="S25" s="55" t="s">
        <v>17</v>
      </c>
      <c r="T25" s="55">
        <v>2</v>
      </c>
      <c r="U25" s="55">
        <v>2</v>
      </c>
      <c r="V25" s="55">
        <v>2</v>
      </c>
      <c r="W25" s="55">
        <v>2</v>
      </c>
      <c r="X25" s="55">
        <v>2</v>
      </c>
      <c r="Y25" s="55">
        <v>2</v>
      </c>
      <c r="Z25" s="55">
        <f>SUM(T25:Y25)</f>
        <v>12</v>
      </c>
      <c r="AA25" s="64">
        <v>2026</v>
      </c>
      <c r="AB25" s="73"/>
    </row>
    <row r="26" spans="1:28" s="5" customFormat="1" ht="75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92" t="s">
        <v>184</v>
      </c>
      <c r="S26" s="56" t="s">
        <v>175</v>
      </c>
      <c r="T26" s="55">
        <v>1</v>
      </c>
      <c r="U26" s="55">
        <v>1</v>
      </c>
      <c r="V26" s="55">
        <v>1</v>
      </c>
      <c r="W26" s="55">
        <v>1</v>
      </c>
      <c r="X26" s="55">
        <v>1</v>
      </c>
      <c r="Y26" s="55">
        <v>1</v>
      </c>
      <c r="Z26" s="55">
        <v>1</v>
      </c>
      <c r="AA26" s="64">
        <v>2026</v>
      </c>
      <c r="AB26" s="73"/>
    </row>
    <row r="27" spans="1:28" s="5" customFormat="1" ht="56.25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92" t="s">
        <v>185</v>
      </c>
      <c r="S27" s="55" t="s">
        <v>17</v>
      </c>
      <c r="T27" s="55">
        <v>400</v>
      </c>
      <c r="U27" s="55">
        <v>400</v>
      </c>
      <c r="V27" s="55">
        <v>400</v>
      </c>
      <c r="W27" s="55">
        <v>400</v>
      </c>
      <c r="X27" s="55">
        <v>400</v>
      </c>
      <c r="Y27" s="55">
        <v>400</v>
      </c>
      <c r="Z27" s="62">
        <f>SUM(T27:Y27)</f>
        <v>2400</v>
      </c>
      <c r="AA27" s="64">
        <v>2026</v>
      </c>
    </row>
    <row r="28" spans="1:28" s="5" customFormat="1" ht="62.25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91" t="s">
        <v>236</v>
      </c>
      <c r="S28" s="56" t="s">
        <v>175</v>
      </c>
      <c r="T28" s="55">
        <v>1</v>
      </c>
      <c r="U28" s="55">
        <v>1</v>
      </c>
      <c r="V28" s="55">
        <v>1</v>
      </c>
      <c r="W28" s="55">
        <v>1</v>
      </c>
      <c r="X28" s="55">
        <v>1</v>
      </c>
      <c r="Y28" s="55">
        <v>1</v>
      </c>
      <c r="Z28" s="55">
        <v>1</v>
      </c>
      <c r="AA28" s="64">
        <v>2026</v>
      </c>
    </row>
    <row r="29" spans="1:28" s="5" customFormat="1" ht="95.25" customHeight="1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91" t="s">
        <v>186</v>
      </c>
      <c r="S29" s="66" t="s">
        <v>17</v>
      </c>
      <c r="T29" s="62">
        <v>4200</v>
      </c>
      <c r="U29" s="62">
        <v>4200</v>
      </c>
      <c r="V29" s="62">
        <v>4200</v>
      </c>
      <c r="W29" s="62">
        <v>4200</v>
      </c>
      <c r="X29" s="62">
        <v>4200</v>
      </c>
      <c r="Y29" s="62">
        <v>4000</v>
      </c>
      <c r="Z29" s="62">
        <f>SUM(T29:Y29)</f>
        <v>25000</v>
      </c>
      <c r="AA29" s="64">
        <v>2022</v>
      </c>
    </row>
    <row r="30" spans="1:28" s="26" customFormat="1" ht="37.5" x14ac:dyDescent="0.25">
      <c r="A30" s="77">
        <v>0</v>
      </c>
      <c r="B30" s="77">
        <v>2</v>
      </c>
      <c r="C30" s="77">
        <v>0</v>
      </c>
      <c r="D30" s="77">
        <v>0</v>
      </c>
      <c r="E30" s="77">
        <v>1</v>
      </c>
      <c r="F30" s="77">
        <v>1</v>
      </c>
      <c r="G30" s="77">
        <v>3</v>
      </c>
      <c r="H30" s="77">
        <v>1</v>
      </c>
      <c r="I30" s="77">
        <v>0</v>
      </c>
      <c r="J30" s="77">
        <v>1</v>
      </c>
      <c r="K30" s="77">
        <v>0</v>
      </c>
      <c r="L30" s="77">
        <v>2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90" t="s">
        <v>242</v>
      </c>
      <c r="S30" s="81" t="s">
        <v>14</v>
      </c>
      <c r="T30" s="82">
        <f t="shared" ref="T30:Y30" si="1">T33+T38+T44+T52+T54</f>
        <v>10862</v>
      </c>
      <c r="U30" s="82">
        <f t="shared" si="1"/>
        <v>10862</v>
      </c>
      <c r="V30" s="82">
        <f t="shared" si="1"/>
        <v>10862</v>
      </c>
      <c r="W30" s="82">
        <f t="shared" si="1"/>
        <v>10862</v>
      </c>
      <c r="X30" s="82">
        <f t="shared" si="1"/>
        <v>10862</v>
      </c>
      <c r="Y30" s="82">
        <f t="shared" si="1"/>
        <v>10862</v>
      </c>
      <c r="Z30" s="82">
        <f>SUM(T30:Y30)</f>
        <v>65172</v>
      </c>
      <c r="AA30" s="83">
        <v>2026</v>
      </c>
    </row>
    <row r="31" spans="1:28" s="5" customFormat="1" ht="94.5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91" t="s">
        <v>228</v>
      </c>
      <c r="S31" s="55" t="s">
        <v>14</v>
      </c>
      <c r="T31" s="60">
        <v>312748</v>
      </c>
      <c r="U31" s="60">
        <v>325258</v>
      </c>
      <c r="V31" s="60">
        <v>338268.2</v>
      </c>
      <c r="W31" s="60">
        <v>351798.9</v>
      </c>
      <c r="X31" s="60">
        <v>365870.9</v>
      </c>
      <c r="Y31" s="60">
        <v>380505.8</v>
      </c>
      <c r="Z31" s="72">
        <v>380505.8</v>
      </c>
      <c r="AA31" s="64">
        <v>2026</v>
      </c>
    </row>
    <row r="32" spans="1:28" s="5" customFormat="1" ht="93.75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91" t="s">
        <v>187</v>
      </c>
      <c r="S32" s="55" t="s">
        <v>16</v>
      </c>
      <c r="T32" s="65">
        <v>50</v>
      </c>
      <c r="U32" s="65">
        <v>50</v>
      </c>
      <c r="V32" s="65">
        <v>50</v>
      </c>
      <c r="W32" s="65">
        <v>50</v>
      </c>
      <c r="X32" s="65">
        <v>50</v>
      </c>
      <c r="Y32" s="65">
        <v>50</v>
      </c>
      <c r="Z32" s="65">
        <v>50</v>
      </c>
      <c r="AA32" s="64">
        <v>2026</v>
      </c>
    </row>
    <row r="33" spans="1:28" s="5" customFormat="1" ht="131.25" x14ac:dyDescent="0.25">
      <c r="A33" s="76">
        <v>0</v>
      </c>
      <c r="B33" s="76">
        <v>2</v>
      </c>
      <c r="C33" s="76">
        <v>0</v>
      </c>
      <c r="D33" s="76">
        <v>0</v>
      </c>
      <c r="E33" s="76">
        <v>1</v>
      </c>
      <c r="F33" s="76">
        <v>1</v>
      </c>
      <c r="G33" s="76">
        <v>3</v>
      </c>
      <c r="H33" s="76">
        <v>1</v>
      </c>
      <c r="I33" s="76">
        <v>0</v>
      </c>
      <c r="J33" s="76">
        <v>1</v>
      </c>
      <c r="K33" s="76">
        <v>0</v>
      </c>
      <c r="L33" s="76">
        <v>2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91" t="s">
        <v>243</v>
      </c>
      <c r="S33" s="55" t="s">
        <v>14</v>
      </c>
      <c r="T33" s="60">
        <v>1694.4</v>
      </c>
      <c r="U33" s="60">
        <v>1694.4</v>
      </c>
      <c r="V33" s="60">
        <v>1694.4</v>
      </c>
      <c r="W33" s="60">
        <v>1694.4</v>
      </c>
      <c r="X33" s="60">
        <v>1694.4</v>
      </c>
      <c r="Y33" s="60">
        <v>1694.4</v>
      </c>
      <c r="Z33" s="60">
        <f>SUM(T33:Y33)</f>
        <v>10166.4</v>
      </c>
      <c r="AA33" s="64">
        <v>2026</v>
      </c>
    </row>
    <row r="34" spans="1:28" s="5" customFormat="1" ht="56.25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92" t="s">
        <v>188</v>
      </c>
      <c r="S34" s="55" t="s">
        <v>17</v>
      </c>
      <c r="T34" s="62">
        <v>300</v>
      </c>
      <c r="U34" s="62">
        <v>250</v>
      </c>
      <c r="V34" s="62">
        <v>200</v>
      </c>
      <c r="W34" s="62">
        <v>150</v>
      </c>
      <c r="X34" s="62">
        <v>100</v>
      </c>
      <c r="Y34" s="62">
        <v>100</v>
      </c>
      <c r="Z34" s="62">
        <f>SUM(T34:Y34)</f>
        <v>1100</v>
      </c>
      <c r="AA34" s="64">
        <v>2026</v>
      </c>
      <c r="AB34" s="5" t="s">
        <v>37</v>
      </c>
    </row>
    <row r="35" spans="1:28" s="5" customFormat="1" ht="56.25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91" t="s">
        <v>189</v>
      </c>
      <c r="S35" s="55" t="s">
        <v>17</v>
      </c>
      <c r="T35" s="62">
        <v>600</v>
      </c>
      <c r="U35" s="62">
        <v>580</v>
      </c>
      <c r="V35" s="62">
        <v>560</v>
      </c>
      <c r="W35" s="62">
        <v>540</v>
      </c>
      <c r="X35" s="62">
        <v>520</v>
      </c>
      <c r="Y35" s="62">
        <v>520</v>
      </c>
      <c r="Z35" s="62">
        <f>SUM(T35:Y35)</f>
        <v>3320</v>
      </c>
      <c r="AA35" s="64">
        <v>2026</v>
      </c>
    </row>
    <row r="36" spans="1:28" s="5" customFormat="1" ht="56.25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91" t="s">
        <v>190</v>
      </c>
      <c r="S36" s="55" t="s">
        <v>18</v>
      </c>
      <c r="T36" s="60">
        <v>420</v>
      </c>
      <c r="U36" s="60">
        <v>420</v>
      </c>
      <c r="V36" s="60">
        <v>420</v>
      </c>
      <c r="W36" s="60">
        <v>420</v>
      </c>
      <c r="X36" s="60">
        <v>420</v>
      </c>
      <c r="Y36" s="60">
        <v>420</v>
      </c>
      <c r="Z36" s="60">
        <v>420</v>
      </c>
      <c r="AA36" s="64">
        <v>2026</v>
      </c>
    </row>
    <row r="37" spans="1:28" s="5" customFormat="1" ht="77.25" customHeight="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91" t="s">
        <v>235</v>
      </c>
      <c r="S37" s="55" t="s">
        <v>17</v>
      </c>
      <c r="T37" s="62">
        <v>0</v>
      </c>
      <c r="U37" s="62">
        <v>0</v>
      </c>
      <c r="V37" s="62">
        <v>0</v>
      </c>
      <c r="W37" s="62">
        <v>10</v>
      </c>
      <c r="X37" s="62">
        <v>20</v>
      </c>
      <c r="Y37" s="62">
        <v>20</v>
      </c>
      <c r="Z37" s="62">
        <v>50</v>
      </c>
      <c r="AA37" s="64">
        <v>2026</v>
      </c>
    </row>
    <row r="38" spans="1:28" s="5" customFormat="1" ht="97.5" customHeight="1" x14ac:dyDescent="0.25">
      <c r="A38" s="74">
        <v>0</v>
      </c>
      <c r="B38" s="74">
        <v>2</v>
      </c>
      <c r="C38" s="74">
        <v>0</v>
      </c>
      <c r="D38" s="74">
        <v>0</v>
      </c>
      <c r="E38" s="74">
        <v>1</v>
      </c>
      <c r="F38" s="74">
        <v>1</v>
      </c>
      <c r="G38" s="74">
        <v>3</v>
      </c>
      <c r="H38" s="74">
        <v>1</v>
      </c>
      <c r="I38" s="74">
        <v>0</v>
      </c>
      <c r="J38" s="74">
        <v>1</v>
      </c>
      <c r="K38" s="74">
        <v>0</v>
      </c>
      <c r="L38" s="74">
        <v>2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91" t="s">
        <v>229</v>
      </c>
      <c r="S38" s="55" t="s">
        <v>14</v>
      </c>
      <c r="T38" s="60">
        <v>1683</v>
      </c>
      <c r="U38" s="60">
        <v>1683</v>
      </c>
      <c r="V38" s="60">
        <v>1683</v>
      </c>
      <c r="W38" s="60">
        <v>1683</v>
      </c>
      <c r="X38" s="60">
        <v>1683</v>
      </c>
      <c r="Y38" s="60">
        <v>1683</v>
      </c>
      <c r="Z38" s="60">
        <f>SUM(T38:Y38)</f>
        <v>10098</v>
      </c>
      <c r="AA38" s="64">
        <v>2026</v>
      </c>
    </row>
    <row r="39" spans="1:28" s="26" customFormat="1" ht="93.75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91" t="s">
        <v>191</v>
      </c>
      <c r="S39" s="55" t="s">
        <v>17</v>
      </c>
      <c r="T39" s="62">
        <v>100</v>
      </c>
      <c r="U39" s="62">
        <v>100</v>
      </c>
      <c r="V39" s="62">
        <v>100</v>
      </c>
      <c r="W39" s="62">
        <v>100</v>
      </c>
      <c r="X39" s="62">
        <v>100</v>
      </c>
      <c r="Y39" s="62">
        <v>100</v>
      </c>
      <c r="Z39" s="62">
        <f>SUM(T39:Y39)</f>
        <v>600</v>
      </c>
      <c r="AA39" s="64">
        <v>2026</v>
      </c>
    </row>
    <row r="40" spans="1:28" s="26" customFormat="1" ht="93.75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91" t="s">
        <v>244</v>
      </c>
      <c r="S40" s="55" t="s">
        <v>17</v>
      </c>
      <c r="T40" s="62">
        <v>450</v>
      </c>
      <c r="U40" s="62">
        <v>450</v>
      </c>
      <c r="V40" s="62">
        <v>450</v>
      </c>
      <c r="W40" s="62">
        <v>450</v>
      </c>
      <c r="X40" s="62">
        <v>450</v>
      </c>
      <c r="Y40" s="62">
        <v>450</v>
      </c>
      <c r="Z40" s="63">
        <f>T40+U40+V40+W40+Y40+X40</f>
        <v>2700</v>
      </c>
      <c r="AA40" s="64">
        <v>2026</v>
      </c>
    </row>
    <row r="41" spans="1:28" s="26" customFormat="1" ht="75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91" t="s">
        <v>192</v>
      </c>
      <c r="S41" s="56" t="s">
        <v>175</v>
      </c>
      <c r="T41" s="55">
        <v>1</v>
      </c>
      <c r="U41" s="55">
        <v>1</v>
      </c>
      <c r="V41" s="55">
        <v>1</v>
      </c>
      <c r="W41" s="55">
        <v>1</v>
      </c>
      <c r="X41" s="55">
        <v>1</v>
      </c>
      <c r="Y41" s="55">
        <v>1</v>
      </c>
      <c r="Z41" s="55">
        <v>1</v>
      </c>
      <c r="AA41" s="64">
        <v>2026</v>
      </c>
    </row>
    <row r="42" spans="1:28" s="26" customFormat="1" ht="113.25" customHeight="1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91" t="s">
        <v>230</v>
      </c>
      <c r="S42" s="55" t="s">
        <v>17</v>
      </c>
      <c r="T42" s="67">
        <v>150</v>
      </c>
      <c r="U42" s="67">
        <v>150</v>
      </c>
      <c r="V42" s="67">
        <v>150</v>
      </c>
      <c r="W42" s="67">
        <v>150</v>
      </c>
      <c r="X42" s="67">
        <v>150</v>
      </c>
      <c r="Y42" s="67">
        <v>150</v>
      </c>
      <c r="Z42" s="67">
        <v>900</v>
      </c>
      <c r="AA42" s="64">
        <v>2026</v>
      </c>
    </row>
    <row r="43" spans="1:28" s="26" customFormat="1" ht="150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91" t="s">
        <v>245</v>
      </c>
      <c r="S43" s="55" t="s">
        <v>17</v>
      </c>
      <c r="T43" s="67">
        <v>100</v>
      </c>
      <c r="U43" s="67">
        <v>100</v>
      </c>
      <c r="V43" s="67">
        <v>100</v>
      </c>
      <c r="W43" s="67">
        <v>100</v>
      </c>
      <c r="X43" s="67">
        <v>100</v>
      </c>
      <c r="Y43" s="67">
        <v>100</v>
      </c>
      <c r="Z43" s="67">
        <v>600</v>
      </c>
      <c r="AA43" s="64">
        <v>2026</v>
      </c>
    </row>
    <row r="44" spans="1:28" s="5" customFormat="1" ht="75" x14ac:dyDescent="0.25">
      <c r="A44" s="76">
        <v>0</v>
      </c>
      <c r="B44" s="76">
        <v>2</v>
      </c>
      <c r="C44" s="76">
        <v>0</v>
      </c>
      <c r="D44" s="76">
        <v>0</v>
      </c>
      <c r="E44" s="76">
        <v>1</v>
      </c>
      <c r="F44" s="76">
        <v>1</v>
      </c>
      <c r="G44" s="76">
        <v>3</v>
      </c>
      <c r="H44" s="76">
        <v>1</v>
      </c>
      <c r="I44" s="76">
        <v>0</v>
      </c>
      <c r="J44" s="76">
        <v>1</v>
      </c>
      <c r="K44" s="76">
        <v>0</v>
      </c>
      <c r="L44" s="76">
        <v>2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91" t="s">
        <v>246</v>
      </c>
      <c r="S44" s="55" t="s">
        <v>14</v>
      </c>
      <c r="T44" s="65">
        <v>35</v>
      </c>
      <c r="U44" s="65">
        <v>35</v>
      </c>
      <c r="V44" s="65">
        <v>35</v>
      </c>
      <c r="W44" s="65">
        <v>35</v>
      </c>
      <c r="X44" s="65">
        <v>35</v>
      </c>
      <c r="Y44" s="65">
        <v>35</v>
      </c>
      <c r="Z44" s="65">
        <f>SUM(T44:Y44)</f>
        <v>210</v>
      </c>
      <c r="AA44" s="64">
        <v>2026</v>
      </c>
    </row>
    <row r="45" spans="1:28" s="5" customFormat="1" ht="56.25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91" t="s">
        <v>193</v>
      </c>
      <c r="S45" s="55" t="s">
        <v>17</v>
      </c>
      <c r="T45" s="55">
        <v>50</v>
      </c>
      <c r="U45" s="55">
        <v>50</v>
      </c>
      <c r="V45" s="55">
        <v>50</v>
      </c>
      <c r="W45" s="55">
        <v>50</v>
      </c>
      <c r="X45" s="55">
        <v>50</v>
      </c>
      <c r="Y45" s="55">
        <v>50</v>
      </c>
      <c r="Z45" s="55">
        <v>300</v>
      </c>
      <c r="AA45" s="64">
        <v>2026</v>
      </c>
      <c r="AB45" s="5" t="s">
        <v>37</v>
      </c>
    </row>
    <row r="46" spans="1:28" s="5" customFormat="1" ht="55.5" customHeight="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91" t="s">
        <v>194</v>
      </c>
      <c r="S46" s="55" t="s">
        <v>17</v>
      </c>
      <c r="T46" s="55">
        <v>108</v>
      </c>
      <c r="U46" s="55">
        <v>108</v>
      </c>
      <c r="V46" s="55">
        <v>108</v>
      </c>
      <c r="W46" s="55">
        <v>108</v>
      </c>
      <c r="X46" s="55">
        <v>108</v>
      </c>
      <c r="Y46" s="55">
        <v>108</v>
      </c>
      <c r="Z46" s="55">
        <f>SUM(T46:Y46)</f>
        <v>648</v>
      </c>
      <c r="AA46" s="64">
        <v>2026</v>
      </c>
    </row>
    <row r="47" spans="1:28" s="5" customFormat="1" ht="112.5" customHeight="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91" t="s">
        <v>247</v>
      </c>
      <c r="S47" s="56" t="s">
        <v>175</v>
      </c>
      <c r="T47" s="55">
        <v>1</v>
      </c>
      <c r="U47" s="55">
        <v>1</v>
      </c>
      <c r="V47" s="55">
        <v>1</v>
      </c>
      <c r="W47" s="55">
        <v>1</v>
      </c>
      <c r="X47" s="55">
        <v>1</v>
      </c>
      <c r="Y47" s="55">
        <v>1</v>
      </c>
      <c r="Z47" s="55">
        <v>1</v>
      </c>
      <c r="AA47" s="64">
        <v>2026</v>
      </c>
    </row>
    <row r="48" spans="1:28" s="5" customFormat="1" ht="37.5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92" t="s">
        <v>195</v>
      </c>
      <c r="S48" s="55" t="s">
        <v>17</v>
      </c>
      <c r="T48" s="55">
        <v>3</v>
      </c>
      <c r="U48" s="55">
        <v>3</v>
      </c>
      <c r="V48" s="55">
        <v>3</v>
      </c>
      <c r="W48" s="55">
        <v>3</v>
      </c>
      <c r="X48" s="55">
        <v>3</v>
      </c>
      <c r="Y48" s="55">
        <v>3</v>
      </c>
      <c r="Z48" s="56">
        <f>T48+U48+V48+W48+X48+Y48</f>
        <v>18</v>
      </c>
      <c r="AA48" s="64">
        <v>2026</v>
      </c>
    </row>
    <row r="49" spans="1:27" s="5" customFormat="1" ht="56.25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92" t="s">
        <v>196</v>
      </c>
      <c r="S49" s="55" t="s">
        <v>14</v>
      </c>
      <c r="T49" s="65">
        <v>30</v>
      </c>
      <c r="U49" s="65">
        <v>30</v>
      </c>
      <c r="V49" s="65">
        <v>30</v>
      </c>
      <c r="W49" s="65">
        <v>30</v>
      </c>
      <c r="X49" s="65">
        <v>30</v>
      </c>
      <c r="Y49" s="65">
        <v>30</v>
      </c>
      <c r="Z49" s="65">
        <v>30</v>
      </c>
      <c r="AA49" s="64">
        <v>2026</v>
      </c>
    </row>
    <row r="50" spans="1:27" s="5" customFormat="1" ht="75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92" t="s">
        <v>197</v>
      </c>
      <c r="S50" s="56" t="s">
        <v>175</v>
      </c>
      <c r="T50" s="55">
        <v>1</v>
      </c>
      <c r="U50" s="55">
        <v>1</v>
      </c>
      <c r="V50" s="55">
        <v>1</v>
      </c>
      <c r="W50" s="55">
        <v>1</v>
      </c>
      <c r="X50" s="55">
        <v>1</v>
      </c>
      <c r="Y50" s="55">
        <v>1</v>
      </c>
      <c r="Z50" s="55">
        <v>1</v>
      </c>
      <c r="AA50" s="64">
        <v>2026</v>
      </c>
    </row>
    <row r="51" spans="1:27" s="5" customFormat="1" ht="75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91" t="s">
        <v>198</v>
      </c>
      <c r="S51" s="66" t="s">
        <v>17</v>
      </c>
      <c r="T51" s="62">
        <v>360</v>
      </c>
      <c r="U51" s="62">
        <v>360</v>
      </c>
      <c r="V51" s="62">
        <v>360</v>
      </c>
      <c r="W51" s="62">
        <v>360</v>
      </c>
      <c r="X51" s="62">
        <v>360</v>
      </c>
      <c r="Y51" s="62">
        <v>360</v>
      </c>
      <c r="Z51" s="62">
        <f>SUM(T51:Y51)</f>
        <v>2160</v>
      </c>
      <c r="AA51" s="64">
        <v>2026</v>
      </c>
    </row>
    <row r="52" spans="1:27" s="5" customFormat="1" ht="112.5" x14ac:dyDescent="0.25">
      <c r="A52" s="76">
        <v>0</v>
      </c>
      <c r="B52" s="76">
        <v>2</v>
      </c>
      <c r="C52" s="76">
        <v>0</v>
      </c>
      <c r="D52" s="76">
        <v>0</v>
      </c>
      <c r="E52" s="76">
        <v>1</v>
      </c>
      <c r="F52" s="76">
        <v>1</v>
      </c>
      <c r="G52" s="76">
        <v>3</v>
      </c>
      <c r="H52" s="76">
        <v>1</v>
      </c>
      <c r="I52" s="76">
        <v>0</v>
      </c>
      <c r="J52" s="76">
        <v>1</v>
      </c>
      <c r="K52" s="76">
        <v>0</v>
      </c>
      <c r="L52" s="76">
        <v>2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91" t="s">
        <v>248</v>
      </c>
      <c r="S52" s="55" t="s">
        <v>14</v>
      </c>
      <c r="T52" s="60">
        <v>5949.6</v>
      </c>
      <c r="U52" s="60">
        <v>5949.6</v>
      </c>
      <c r="V52" s="60">
        <v>5949.6</v>
      </c>
      <c r="W52" s="60">
        <v>5949.6</v>
      </c>
      <c r="X52" s="60">
        <v>5949.6</v>
      </c>
      <c r="Y52" s="60">
        <v>5949.6</v>
      </c>
      <c r="Z52" s="60">
        <f>SUM(T52:Y52)</f>
        <v>35697.599999999999</v>
      </c>
      <c r="AA52" s="64">
        <v>2026</v>
      </c>
    </row>
    <row r="53" spans="1:27" s="5" customFormat="1" ht="75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91" t="s">
        <v>199</v>
      </c>
      <c r="S53" s="66" t="s">
        <v>17</v>
      </c>
      <c r="T53" s="62">
        <v>2</v>
      </c>
      <c r="U53" s="62">
        <v>2</v>
      </c>
      <c r="V53" s="62">
        <v>2</v>
      </c>
      <c r="W53" s="62">
        <v>2</v>
      </c>
      <c r="X53" s="62">
        <v>2</v>
      </c>
      <c r="Y53" s="62">
        <v>2</v>
      </c>
      <c r="Z53" s="62">
        <f>SUM(T53:Y53)</f>
        <v>12</v>
      </c>
      <c r="AA53" s="64">
        <v>2026</v>
      </c>
    </row>
    <row r="54" spans="1:27" s="5" customFormat="1" ht="75" x14ac:dyDescent="0.25">
      <c r="A54" s="76">
        <v>0</v>
      </c>
      <c r="B54" s="76">
        <v>2</v>
      </c>
      <c r="C54" s="76">
        <v>0</v>
      </c>
      <c r="D54" s="76">
        <v>0</v>
      </c>
      <c r="E54" s="76">
        <v>1</v>
      </c>
      <c r="F54" s="76">
        <v>1</v>
      </c>
      <c r="G54" s="76">
        <v>3</v>
      </c>
      <c r="H54" s="76">
        <v>1</v>
      </c>
      <c r="I54" s="76">
        <v>0</v>
      </c>
      <c r="J54" s="76">
        <v>1</v>
      </c>
      <c r="K54" s="76">
        <v>0</v>
      </c>
      <c r="L54" s="76">
        <v>2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91" t="s">
        <v>200</v>
      </c>
      <c r="S54" s="55" t="s">
        <v>14</v>
      </c>
      <c r="T54" s="60">
        <v>1500</v>
      </c>
      <c r="U54" s="60">
        <v>1500</v>
      </c>
      <c r="V54" s="60">
        <v>1500</v>
      </c>
      <c r="W54" s="60">
        <v>1500</v>
      </c>
      <c r="X54" s="60">
        <v>1500</v>
      </c>
      <c r="Y54" s="60">
        <v>1500</v>
      </c>
      <c r="Z54" s="60">
        <f t="shared" ref="Z54:Z61" si="2">SUM(T54:Y54)</f>
        <v>9000</v>
      </c>
      <c r="AA54" s="64">
        <v>2026</v>
      </c>
    </row>
    <row r="55" spans="1:27" s="5" customFormat="1" ht="75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92" t="s">
        <v>201</v>
      </c>
      <c r="S55" s="55" t="s">
        <v>17</v>
      </c>
      <c r="T55" s="66">
        <v>300</v>
      </c>
      <c r="U55" s="55">
        <v>300</v>
      </c>
      <c r="V55" s="55">
        <v>300</v>
      </c>
      <c r="W55" s="55">
        <v>300</v>
      </c>
      <c r="X55" s="66">
        <v>300</v>
      </c>
      <c r="Y55" s="66">
        <v>300</v>
      </c>
      <c r="Z55" s="62">
        <f t="shared" si="2"/>
        <v>1800</v>
      </c>
      <c r="AA55" s="64">
        <v>2026</v>
      </c>
    </row>
    <row r="56" spans="1:27" s="5" customFormat="1" ht="93.75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92" t="s">
        <v>249</v>
      </c>
      <c r="S56" s="55" t="s">
        <v>17</v>
      </c>
      <c r="T56" s="62">
        <v>20</v>
      </c>
      <c r="U56" s="62">
        <v>20</v>
      </c>
      <c r="V56" s="62">
        <v>20</v>
      </c>
      <c r="W56" s="62">
        <v>20</v>
      </c>
      <c r="X56" s="62">
        <v>20</v>
      </c>
      <c r="Y56" s="62">
        <v>20</v>
      </c>
      <c r="Z56" s="62">
        <f t="shared" si="2"/>
        <v>120</v>
      </c>
      <c r="AA56" s="64">
        <v>2026</v>
      </c>
    </row>
    <row r="57" spans="1:27" s="5" customFormat="1" ht="75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92" t="s">
        <v>202</v>
      </c>
      <c r="S57" s="55" t="s">
        <v>17</v>
      </c>
      <c r="T57" s="66">
        <v>100</v>
      </c>
      <c r="U57" s="55">
        <v>100</v>
      </c>
      <c r="V57" s="55">
        <v>100</v>
      </c>
      <c r="W57" s="55">
        <v>100</v>
      </c>
      <c r="X57" s="66">
        <v>100</v>
      </c>
      <c r="Y57" s="66">
        <v>100</v>
      </c>
      <c r="Z57" s="55">
        <f t="shared" si="2"/>
        <v>600</v>
      </c>
      <c r="AA57" s="64">
        <v>2026</v>
      </c>
    </row>
    <row r="58" spans="1:27" s="5" customFormat="1" ht="75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92" t="s">
        <v>203</v>
      </c>
      <c r="S58" s="55" t="s">
        <v>17</v>
      </c>
      <c r="T58" s="66">
        <v>200</v>
      </c>
      <c r="U58" s="55">
        <v>200</v>
      </c>
      <c r="V58" s="55">
        <v>200</v>
      </c>
      <c r="W58" s="55">
        <v>200</v>
      </c>
      <c r="X58" s="66">
        <v>200</v>
      </c>
      <c r="Y58" s="66">
        <v>200</v>
      </c>
      <c r="Z58" s="55">
        <f t="shared" si="2"/>
        <v>1200</v>
      </c>
      <c r="AA58" s="64">
        <v>2026</v>
      </c>
    </row>
    <row r="59" spans="1:27" s="5" customFormat="1" ht="56.25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92" t="s">
        <v>204</v>
      </c>
      <c r="S59" s="55" t="s">
        <v>17</v>
      </c>
      <c r="T59" s="66">
        <v>10</v>
      </c>
      <c r="U59" s="55">
        <v>10</v>
      </c>
      <c r="V59" s="55">
        <v>10</v>
      </c>
      <c r="W59" s="55">
        <v>10</v>
      </c>
      <c r="X59" s="66">
        <v>10</v>
      </c>
      <c r="Y59" s="66">
        <v>10</v>
      </c>
      <c r="Z59" s="55">
        <f t="shared" si="2"/>
        <v>60</v>
      </c>
      <c r="AA59" s="64">
        <v>2026</v>
      </c>
    </row>
    <row r="60" spans="1:27" s="5" customFormat="1" ht="38.25" customHeight="1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92" t="s">
        <v>205</v>
      </c>
      <c r="S60" s="55" t="s">
        <v>17</v>
      </c>
      <c r="T60" s="66">
        <v>2</v>
      </c>
      <c r="U60" s="55">
        <v>2</v>
      </c>
      <c r="V60" s="55">
        <v>2</v>
      </c>
      <c r="W60" s="55">
        <v>2</v>
      </c>
      <c r="X60" s="66">
        <v>2</v>
      </c>
      <c r="Y60" s="66">
        <v>2</v>
      </c>
      <c r="Z60" s="55">
        <f t="shared" si="2"/>
        <v>12</v>
      </c>
      <c r="AA60" s="64">
        <v>2026</v>
      </c>
    </row>
    <row r="61" spans="1:27" s="5" customFormat="1" ht="112.5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92" t="s">
        <v>206</v>
      </c>
      <c r="S61" s="55" t="s">
        <v>17</v>
      </c>
      <c r="T61" s="66">
        <v>20</v>
      </c>
      <c r="U61" s="55">
        <v>20</v>
      </c>
      <c r="V61" s="55">
        <v>20</v>
      </c>
      <c r="W61" s="55">
        <v>20</v>
      </c>
      <c r="X61" s="66">
        <v>20</v>
      </c>
      <c r="Y61" s="66">
        <v>20</v>
      </c>
      <c r="Z61" s="55">
        <f t="shared" si="2"/>
        <v>120</v>
      </c>
      <c r="AA61" s="64">
        <v>2026</v>
      </c>
    </row>
    <row r="62" spans="1:27" s="5" customFormat="1" ht="75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92" t="s">
        <v>207</v>
      </c>
      <c r="S62" s="56" t="s">
        <v>175</v>
      </c>
      <c r="T62" s="55">
        <v>1</v>
      </c>
      <c r="U62" s="55">
        <v>1</v>
      </c>
      <c r="V62" s="55">
        <v>1</v>
      </c>
      <c r="W62" s="55">
        <v>1</v>
      </c>
      <c r="X62" s="55">
        <v>1</v>
      </c>
      <c r="Y62" s="55">
        <v>1</v>
      </c>
      <c r="Z62" s="55">
        <v>1</v>
      </c>
      <c r="AA62" s="64">
        <v>2026</v>
      </c>
    </row>
    <row r="63" spans="1:27" s="5" customFormat="1" ht="56.25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92" t="s">
        <v>208</v>
      </c>
      <c r="S63" s="55" t="s">
        <v>17</v>
      </c>
      <c r="T63" s="55">
        <v>10</v>
      </c>
      <c r="U63" s="55">
        <v>10</v>
      </c>
      <c r="V63" s="55">
        <v>10</v>
      </c>
      <c r="W63" s="55">
        <v>10</v>
      </c>
      <c r="X63" s="55">
        <v>10</v>
      </c>
      <c r="Y63" s="55">
        <v>10</v>
      </c>
      <c r="Z63" s="55">
        <f>SUM(T63:Y63)</f>
        <v>60</v>
      </c>
      <c r="AA63" s="64">
        <v>2026</v>
      </c>
    </row>
    <row r="64" spans="1:27" s="5" customFormat="1" ht="112.5" x14ac:dyDescent="0.2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91" t="s">
        <v>239</v>
      </c>
      <c r="S64" s="56" t="s">
        <v>175</v>
      </c>
      <c r="T64" s="55">
        <v>1</v>
      </c>
      <c r="U64" s="55">
        <v>1</v>
      </c>
      <c r="V64" s="55">
        <v>1</v>
      </c>
      <c r="W64" s="55">
        <v>1</v>
      </c>
      <c r="X64" s="55">
        <v>1</v>
      </c>
      <c r="Y64" s="55">
        <v>1</v>
      </c>
      <c r="Z64" s="55">
        <v>1</v>
      </c>
      <c r="AA64" s="64">
        <v>2026</v>
      </c>
    </row>
    <row r="65" spans="1:27" s="5" customFormat="1" ht="76.5" customHeight="1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92" t="s">
        <v>209</v>
      </c>
      <c r="S65" s="55" t="s">
        <v>16</v>
      </c>
      <c r="T65" s="65">
        <v>100</v>
      </c>
      <c r="U65" s="65">
        <v>100</v>
      </c>
      <c r="V65" s="65">
        <v>100</v>
      </c>
      <c r="W65" s="65">
        <v>100</v>
      </c>
      <c r="X65" s="65">
        <v>100</v>
      </c>
      <c r="Y65" s="65">
        <v>100</v>
      </c>
      <c r="Z65" s="65">
        <v>100</v>
      </c>
      <c r="AA65" s="64">
        <v>2026</v>
      </c>
    </row>
    <row r="66" spans="1:27" s="5" customFormat="1" ht="78" customHeight="1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92" t="s">
        <v>210</v>
      </c>
      <c r="S66" s="56" t="s">
        <v>175</v>
      </c>
      <c r="T66" s="55">
        <v>1</v>
      </c>
      <c r="U66" s="55">
        <v>1</v>
      </c>
      <c r="V66" s="55">
        <v>1</v>
      </c>
      <c r="W66" s="55">
        <v>1</v>
      </c>
      <c r="X66" s="55">
        <v>1</v>
      </c>
      <c r="Y66" s="55">
        <v>1</v>
      </c>
      <c r="Z66" s="55">
        <v>1</v>
      </c>
      <c r="AA66" s="64">
        <v>2026</v>
      </c>
    </row>
    <row r="67" spans="1:27" s="5" customFormat="1" ht="93.75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92" t="s">
        <v>250</v>
      </c>
      <c r="S67" s="55" t="s">
        <v>16</v>
      </c>
      <c r="T67" s="65">
        <v>100</v>
      </c>
      <c r="U67" s="65">
        <v>100</v>
      </c>
      <c r="V67" s="65">
        <v>100</v>
      </c>
      <c r="W67" s="65">
        <v>100</v>
      </c>
      <c r="X67" s="65">
        <v>100</v>
      </c>
      <c r="Y67" s="65">
        <v>100</v>
      </c>
      <c r="Z67" s="65">
        <v>100</v>
      </c>
      <c r="AA67" s="64">
        <v>2026</v>
      </c>
    </row>
    <row r="68" spans="1:27" s="5" customFormat="1" ht="37.5" x14ac:dyDescent="0.25">
      <c r="A68" s="75">
        <v>0</v>
      </c>
      <c r="B68" s="75">
        <v>2</v>
      </c>
      <c r="C68" s="75">
        <v>0</v>
      </c>
      <c r="D68" s="75">
        <v>0</v>
      </c>
      <c r="E68" s="75">
        <v>4</v>
      </c>
      <c r="F68" s="75">
        <v>1</v>
      </c>
      <c r="G68" s="75">
        <v>2</v>
      </c>
      <c r="H68" s="75">
        <v>1</v>
      </c>
      <c r="I68" s="75">
        <v>0</v>
      </c>
      <c r="J68" s="75">
        <v>2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86" t="s">
        <v>165</v>
      </c>
      <c r="S68" s="79" t="s">
        <v>14</v>
      </c>
      <c r="T68" s="80">
        <f t="shared" ref="T68:Z68" si="3">T69+T90</f>
        <v>2300</v>
      </c>
      <c r="U68" s="80">
        <f t="shared" si="3"/>
        <v>2300</v>
      </c>
      <c r="V68" s="80">
        <f t="shared" si="3"/>
        <v>2300</v>
      </c>
      <c r="W68" s="80">
        <f t="shared" si="3"/>
        <v>2300</v>
      </c>
      <c r="X68" s="80">
        <f t="shared" si="3"/>
        <v>2300</v>
      </c>
      <c r="Y68" s="80">
        <f t="shared" si="3"/>
        <v>2300</v>
      </c>
      <c r="Z68" s="80">
        <f t="shared" si="3"/>
        <v>13800</v>
      </c>
      <c r="AA68" s="84">
        <v>2026</v>
      </c>
    </row>
    <row r="69" spans="1:27" s="5" customFormat="1" ht="56.25" x14ac:dyDescent="0.25">
      <c r="A69" s="77">
        <v>0</v>
      </c>
      <c r="B69" s="77">
        <v>2</v>
      </c>
      <c r="C69" s="77">
        <v>0</v>
      </c>
      <c r="D69" s="77">
        <v>0</v>
      </c>
      <c r="E69" s="77">
        <v>4</v>
      </c>
      <c r="F69" s="77">
        <v>1</v>
      </c>
      <c r="G69" s="77">
        <v>2</v>
      </c>
      <c r="H69" s="77">
        <v>1</v>
      </c>
      <c r="I69" s="77">
        <v>0</v>
      </c>
      <c r="J69" s="77">
        <v>2</v>
      </c>
      <c r="K69" s="77">
        <v>0</v>
      </c>
      <c r="L69" s="77">
        <v>1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90" t="s">
        <v>166</v>
      </c>
      <c r="S69" s="81" t="s">
        <v>14</v>
      </c>
      <c r="T69" s="82">
        <v>800</v>
      </c>
      <c r="U69" s="82">
        <v>800</v>
      </c>
      <c r="V69" s="82">
        <v>800</v>
      </c>
      <c r="W69" s="82">
        <v>800</v>
      </c>
      <c r="X69" s="82">
        <v>800</v>
      </c>
      <c r="Y69" s="82">
        <v>800</v>
      </c>
      <c r="Z69" s="82">
        <f>SUM(T69:Y69)</f>
        <v>4800</v>
      </c>
      <c r="AA69" s="83">
        <v>2026</v>
      </c>
    </row>
    <row r="70" spans="1:27" s="5" customFormat="1" ht="93.75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91" t="s">
        <v>231</v>
      </c>
      <c r="S70" s="55" t="s">
        <v>14</v>
      </c>
      <c r="T70" s="60">
        <v>159911</v>
      </c>
      <c r="U70" s="60">
        <v>166307.4</v>
      </c>
      <c r="V70" s="60">
        <v>172959.7</v>
      </c>
      <c r="W70" s="60">
        <v>179878.1</v>
      </c>
      <c r="X70" s="60">
        <v>187073.2</v>
      </c>
      <c r="Y70" s="60">
        <v>194556.2</v>
      </c>
      <c r="Z70" s="72">
        <v>194556.2</v>
      </c>
      <c r="AA70" s="64">
        <v>2026</v>
      </c>
    </row>
    <row r="71" spans="1:27" s="5" customFormat="1" ht="56.25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91" t="s">
        <v>232</v>
      </c>
      <c r="S71" s="55" t="s">
        <v>20</v>
      </c>
      <c r="T71" s="60">
        <v>2000</v>
      </c>
      <c r="U71" s="60">
        <v>1999</v>
      </c>
      <c r="V71" s="60">
        <v>1998</v>
      </c>
      <c r="W71" s="60">
        <v>1997</v>
      </c>
      <c r="X71" s="60">
        <v>1996</v>
      </c>
      <c r="Y71" s="60">
        <v>1995</v>
      </c>
      <c r="Z71" s="72">
        <f>T71+U71+V71+W71+X71+Y71</f>
        <v>11985</v>
      </c>
      <c r="AA71" s="64">
        <v>2026</v>
      </c>
    </row>
    <row r="72" spans="1:27" s="5" customFormat="1" ht="75" x14ac:dyDescent="0.25">
      <c r="A72" s="76">
        <v>0</v>
      </c>
      <c r="B72" s="76">
        <v>2</v>
      </c>
      <c r="C72" s="76">
        <v>0</v>
      </c>
      <c r="D72" s="76">
        <v>0</v>
      </c>
      <c r="E72" s="76">
        <v>4</v>
      </c>
      <c r="F72" s="76">
        <v>1</v>
      </c>
      <c r="G72" s="76">
        <v>2</v>
      </c>
      <c r="H72" s="76">
        <v>1</v>
      </c>
      <c r="I72" s="76">
        <v>0</v>
      </c>
      <c r="J72" s="76">
        <v>2</v>
      </c>
      <c r="K72" s="76">
        <v>0</v>
      </c>
      <c r="L72" s="76">
        <v>1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91" t="s">
        <v>211</v>
      </c>
      <c r="S72" s="55" t="s">
        <v>14</v>
      </c>
      <c r="T72" s="65">
        <v>200</v>
      </c>
      <c r="U72" s="65">
        <v>200</v>
      </c>
      <c r="V72" s="65">
        <v>200</v>
      </c>
      <c r="W72" s="65">
        <v>200</v>
      </c>
      <c r="X72" s="65">
        <v>200</v>
      </c>
      <c r="Y72" s="65">
        <v>200</v>
      </c>
      <c r="Z72" s="65">
        <f>SUM(T72:Y72)</f>
        <v>1200</v>
      </c>
      <c r="AA72" s="64">
        <v>2026</v>
      </c>
    </row>
    <row r="73" spans="1:27" s="5" customFormat="1" ht="55.5" customHeight="1" x14ac:dyDescent="0.2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92" t="s">
        <v>251</v>
      </c>
      <c r="S73" s="55" t="s">
        <v>17</v>
      </c>
      <c r="T73" s="55">
        <v>15</v>
      </c>
      <c r="U73" s="55">
        <v>15</v>
      </c>
      <c r="V73" s="55">
        <v>15</v>
      </c>
      <c r="W73" s="55">
        <v>15</v>
      </c>
      <c r="X73" s="55">
        <v>15</v>
      </c>
      <c r="Y73" s="55">
        <v>15</v>
      </c>
      <c r="Z73" s="55">
        <f>SUM(T73:Y73)</f>
        <v>90</v>
      </c>
      <c r="AA73" s="64">
        <v>2026</v>
      </c>
    </row>
    <row r="74" spans="1:27" s="5" customFormat="1" ht="75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92" t="s">
        <v>212</v>
      </c>
      <c r="S74" s="55" t="s">
        <v>17</v>
      </c>
      <c r="T74" s="55">
        <v>25</v>
      </c>
      <c r="U74" s="55">
        <v>25</v>
      </c>
      <c r="V74" s="55">
        <v>25</v>
      </c>
      <c r="W74" s="55">
        <v>25</v>
      </c>
      <c r="X74" s="55">
        <v>25</v>
      </c>
      <c r="Y74" s="55">
        <v>25</v>
      </c>
      <c r="Z74" s="55">
        <f>SUM(T74:Y74)</f>
        <v>150</v>
      </c>
      <c r="AA74" s="64">
        <v>2026</v>
      </c>
    </row>
    <row r="75" spans="1:27" s="5" customFormat="1" ht="75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92" t="s">
        <v>213</v>
      </c>
      <c r="S75" s="56" t="s">
        <v>175</v>
      </c>
      <c r="T75" s="55">
        <v>1</v>
      </c>
      <c r="U75" s="55">
        <v>1</v>
      </c>
      <c r="V75" s="55">
        <v>1</v>
      </c>
      <c r="W75" s="55">
        <v>1</v>
      </c>
      <c r="X75" s="55">
        <v>1</v>
      </c>
      <c r="Y75" s="55">
        <v>1</v>
      </c>
      <c r="Z75" s="55">
        <v>1</v>
      </c>
      <c r="AA75" s="64">
        <v>2026</v>
      </c>
    </row>
    <row r="76" spans="1:27" s="5" customFormat="1" ht="37.5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92" t="s">
        <v>214</v>
      </c>
      <c r="S76" s="55" t="s">
        <v>17</v>
      </c>
      <c r="T76" s="55">
        <v>70</v>
      </c>
      <c r="U76" s="55">
        <v>70</v>
      </c>
      <c r="V76" s="55">
        <v>70</v>
      </c>
      <c r="W76" s="55">
        <v>70</v>
      </c>
      <c r="X76" s="55">
        <v>70</v>
      </c>
      <c r="Y76" s="55">
        <v>70</v>
      </c>
      <c r="Z76" s="56">
        <f>T76+U76+V76+W76+Y76+X76</f>
        <v>420</v>
      </c>
      <c r="AA76" s="64">
        <v>2026</v>
      </c>
    </row>
    <row r="77" spans="1:27" s="5" customFormat="1" ht="56.25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92" t="s">
        <v>224</v>
      </c>
      <c r="S77" s="66" t="s">
        <v>17</v>
      </c>
      <c r="T77" s="66">
        <v>100</v>
      </c>
      <c r="U77" s="55">
        <v>100</v>
      </c>
      <c r="V77" s="55">
        <v>100</v>
      </c>
      <c r="W77" s="55">
        <v>100</v>
      </c>
      <c r="X77" s="66">
        <v>100</v>
      </c>
      <c r="Y77" s="66">
        <v>100</v>
      </c>
      <c r="Z77" s="56">
        <f>T77+U77+V77+W77+Y77+X77</f>
        <v>600</v>
      </c>
      <c r="AA77" s="64">
        <v>2026</v>
      </c>
    </row>
    <row r="78" spans="1:27" s="5" customFormat="1" ht="56.25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92" t="s">
        <v>215</v>
      </c>
      <c r="S78" s="56" t="s">
        <v>175</v>
      </c>
      <c r="T78" s="55">
        <v>1</v>
      </c>
      <c r="U78" s="55">
        <v>1</v>
      </c>
      <c r="V78" s="55">
        <v>1</v>
      </c>
      <c r="W78" s="55">
        <v>1</v>
      </c>
      <c r="X78" s="55">
        <v>1</v>
      </c>
      <c r="Y78" s="55">
        <v>1</v>
      </c>
      <c r="Z78" s="55">
        <v>1</v>
      </c>
      <c r="AA78" s="64">
        <v>2026</v>
      </c>
    </row>
    <row r="79" spans="1:27" s="5" customFormat="1" ht="37.5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92" t="s">
        <v>216</v>
      </c>
      <c r="S79" s="55" t="s">
        <v>20</v>
      </c>
      <c r="T79" s="60">
        <v>55</v>
      </c>
      <c r="U79" s="60">
        <v>54</v>
      </c>
      <c r="V79" s="60">
        <v>52</v>
      </c>
      <c r="W79" s="60">
        <v>51</v>
      </c>
      <c r="X79" s="60">
        <v>50</v>
      </c>
      <c r="Y79" s="60">
        <v>50</v>
      </c>
      <c r="Z79" s="95">
        <f>T79+U79+V79+W79+X79+Y79</f>
        <v>312</v>
      </c>
      <c r="AA79" s="64">
        <v>2026</v>
      </c>
    </row>
    <row r="80" spans="1:27" s="5" customFormat="1" ht="56.25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92" t="s">
        <v>217</v>
      </c>
      <c r="S80" s="55" t="s">
        <v>20</v>
      </c>
      <c r="T80" s="60">
        <v>140</v>
      </c>
      <c r="U80" s="60">
        <v>140</v>
      </c>
      <c r="V80" s="60">
        <v>140</v>
      </c>
      <c r="W80" s="60">
        <v>140</v>
      </c>
      <c r="X80" s="60">
        <v>140</v>
      </c>
      <c r="Y80" s="60">
        <v>140</v>
      </c>
      <c r="Z80" s="95">
        <f>T80+U80+V80+W80+X80+Y80</f>
        <v>840</v>
      </c>
      <c r="AA80" s="64">
        <v>2026</v>
      </c>
    </row>
    <row r="81" spans="1:28" s="5" customFormat="1" ht="93.75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92" t="s">
        <v>218</v>
      </c>
      <c r="S81" s="56" t="s">
        <v>175</v>
      </c>
      <c r="T81" s="55">
        <v>1</v>
      </c>
      <c r="U81" s="55">
        <v>1</v>
      </c>
      <c r="V81" s="55">
        <v>1</v>
      </c>
      <c r="W81" s="55">
        <v>1</v>
      </c>
      <c r="X81" s="55">
        <v>1</v>
      </c>
      <c r="Y81" s="55">
        <v>1</v>
      </c>
      <c r="Z81" s="55">
        <v>1</v>
      </c>
      <c r="AA81" s="64">
        <v>2026</v>
      </c>
    </row>
    <row r="82" spans="1:28" s="5" customFormat="1" ht="75" x14ac:dyDescent="0.2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91" t="s">
        <v>219</v>
      </c>
      <c r="S82" s="55" t="s">
        <v>20</v>
      </c>
      <c r="T82" s="60">
        <v>30</v>
      </c>
      <c r="U82" s="60">
        <v>20</v>
      </c>
      <c r="V82" s="60">
        <v>10</v>
      </c>
      <c r="W82" s="60">
        <v>5</v>
      </c>
      <c r="X82" s="60">
        <v>5</v>
      </c>
      <c r="Y82" s="60">
        <v>5</v>
      </c>
      <c r="Z82" s="60">
        <f>SUM(T82:Y82)</f>
        <v>75</v>
      </c>
      <c r="AA82" s="64">
        <v>2026</v>
      </c>
    </row>
    <row r="83" spans="1:28" s="5" customFormat="1" ht="75" x14ac:dyDescent="0.25">
      <c r="A83" s="76">
        <v>0</v>
      </c>
      <c r="B83" s="76">
        <v>2</v>
      </c>
      <c r="C83" s="76">
        <v>0</v>
      </c>
      <c r="D83" s="76">
        <v>0</v>
      </c>
      <c r="E83" s="76">
        <v>4</v>
      </c>
      <c r="F83" s="76">
        <v>1</v>
      </c>
      <c r="G83" s="76">
        <v>2</v>
      </c>
      <c r="H83" s="76">
        <v>1</v>
      </c>
      <c r="I83" s="76">
        <v>0</v>
      </c>
      <c r="J83" s="76">
        <v>2</v>
      </c>
      <c r="K83" s="76">
        <v>0</v>
      </c>
      <c r="L83" s="76">
        <v>1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91" t="s">
        <v>233</v>
      </c>
      <c r="S83" s="55" t="s">
        <v>14</v>
      </c>
      <c r="T83" s="60">
        <v>600</v>
      </c>
      <c r="U83" s="60">
        <v>600</v>
      </c>
      <c r="V83" s="60">
        <v>600</v>
      </c>
      <c r="W83" s="60">
        <v>600</v>
      </c>
      <c r="X83" s="60">
        <v>600</v>
      </c>
      <c r="Y83" s="60">
        <v>600</v>
      </c>
      <c r="Z83" s="60">
        <f>SUM(T83:Y83)</f>
        <v>3600</v>
      </c>
      <c r="AA83" s="64">
        <v>2026</v>
      </c>
    </row>
    <row r="84" spans="1:28" s="5" customFormat="1" ht="93.75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91" t="s">
        <v>252</v>
      </c>
      <c r="S84" s="55" t="s">
        <v>17</v>
      </c>
      <c r="T84" s="55">
        <v>80</v>
      </c>
      <c r="U84" s="55">
        <v>70</v>
      </c>
      <c r="V84" s="55">
        <v>70</v>
      </c>
      <c r="W84" s="55">
        <v>70</v>
      </c>
      <c r="X84" s="55">
        <v>70</v>
      </c>
      <c r="Y84" s="55">
        <v>70</v>
      </c>
      <c r="Z84" s="68">
        <f>SUM(T84:Y84)</f>
        <v>430</v>
      </c>
      <c r="AA84" s="64">
        <v>2026</v>
      </c>
      <c r="AB84" s="5" t="s">
        <v>37</v>
      </c>
    </row>
    <row r="85" spans="1:28" s="26" customFormat="1" ht="112.5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91" t="s">
        <v>253</v>
      </c>
      <c r="S85" s="55" t="s">
        <v>17</v>
      </c>
      <c r="T85" s="62">
        <v>200</v>
      </c>
      <c r="U85" s="62">
        <v>200</v>
      </c>
      <c r="V85" s="62">
        <v>200</v>
      </c>
      <c r="W85" s="62">
        <v>150</v>
      </c>
      <c r="X85" s="62">
        <v>150</v>
      </c>
      <c r="Y85" s="62">
        <v>150</v>
      </c>
      <c r="Z85" s="62">
        <f>SUM(T85:Y85)</f>
        <v>1050</v>
      </c>
      <c r="AA85" s="64">
        <v>2026</v>
      </c>
    </row>
    <row r="86" spans="1:28" s="26" customFormat="1" ht="75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91" t="s">
        <v>220</v>
      </c>
      <c r="S86" s="55" t="s">
        <v>16</v>
      </c>
      <c r="T86" s="60">
        <v>100</v>
      </c>
      <c r="U86" s="60">
        <v>100</v>
      </c>
      <c r="V86" s="60">
        <v>100</v>
      </c>
      <c r="W86" s="60">
        <v>100</v>
      </c>
      <c r="X86" s="60">
        <v>100</v>
      </c>
      <c r="Y86" s="60">
        <v>100</v>
      </c>
      <c r="Z86" s="60">
        <v>100</v>
      </c>
      <c r="AA86" s="64">
        <v>2026</v>
      </c>
    </row>
    <row r="87" spans="1:28" s="5" customFormat="1" ht="75" x14ac:dyDescent="0.2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92" t="s">
        <v>221</v>
      </c>
      <c r="S87" s="56" t="s">
        <v>175</v>
      </c>
      <c r="T87" s="55">
        <v>1</v>
      </c>
      <c r="U87" s="55">
        <v>1</v>
      </c>
      <c r="V87" s="55">
        <v>1</v>
      </c>
      <c r="W87" s="55">
        <v>1</v>
      </c>
      <c r="X87" s="55">
        <v>1</v>
      </c>
      <c r="Y87" s="55">
        <v>1</v>
      </c>
      <c r="Z87" s="55">
        <v>1</v>
      </c>
      <c r="AA87" s="64">
        <v>2026</v>
      </c>
    </row>
    <row r="88" spans="1:28" s="5" customFormat="1" ht="56.25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92" t="s">
        <v>223</v>
      </c>
      <c r="S88" s="55" t="s">
        <v>17</v>
      </c>
      <c r="T88" s="55">
        <v>30</v>
      </c>
      <c r="U88" s="55">
        <v>30</v>
      </c>
      <c r="V88" s="55">
        <v>30</v>
      </c>
      <c r="W88" s="55">
        <v>30</v>
      </c>
      <c r="X88" s="55">
        <v>30</v>
      </c>
      <c r="Y88" s="55">
        <v>30</v>
      </c>
      <c r="Z88" s="55">
        <f>SUM(T88:Y88)</f>
        <v>180</v>
      </c>
      <c r="AA88" s="64">
        <v>2026</v>
      </c>
    </row>
    <row r="89" spans="1:28" s="5" customFormat="1" ht="94.5" customHeight="1" x14ac:dyDescent="0.2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92" t="s">
        <v>254</v>
      </c>
      <c r="S89" s="55" t="s">
        <v>17</v>
      </c>
      <c r="T89" s="55">
        <v>10</v>
      </c>
      <c r="U89" s="55">
        <v>10</v>
      </c>
      <c r="V89" s="55">
        <v>10</v>
      </c>
      <c r="W89" s="55">
        <v>10</v>
      </c>
      <c r="X89" s="55">
        <v>10</v>
      </c>
      <c r="Y89" s="55">
        <v>10</v>
      </c>
      <c r="Z89" s="56">
        <f>T89+U89+V89+W89+X89+Y89</f>
        <v>60</v>
      </c>
      <c r="AA89" s="64">
        <v>2026</v>
      </c>
    </row>
    <row r="90" spans="1:28" s="5" customFormat="1" ht="36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90" t="s">
        <v>255</v>
      </c>
      <c r="S90" s="81" t="s">
        <v>14</v>
      </c>
      <c r="T90" s="82">
        <f t="shared" ref="T90:Y90" si="4">T92</f>
        <v>1500</v>
      </c>
      <c r="U90" s="82">
        <f t="shared" si="4"/>
        <v>1500</v>
      </c>
      <c r="V90" s="82">
        <f t="shared" si="4"/>
        <v>1500</v>
      </c>
      <c r="W90" s="82">
        <f t="shared" si="4"/>
        <v>1500</v>
      </c>
      <c r="X90" s="82">
        <f t="shared" si="4"/>
        <v>1500</v>
      </c>
      <c r="Y90" s="82">
        <f t="shared" si="4"/>
        <v>1500</v>
      </c>
      <c r="Z90" s="85">
        <f>T90+U90+V90+W90+X90+Y90</f>
        <v>9000</v>
      </c>
      <c r="AA90" s="83">
        <v>2026</v>
      </c>
    </row>
    <row r="91" spans="1:28" s="5" customFormat="1" ht="56.25" x14ac:dyDescent="0.2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92" t="s">
        <v>225</v>
      </c>
      <c r="S91" s="55" t="s">
        <v>17</v>
      </c>
      <c r="T91" s="55">
        <v>100</v>
      </c>
      <c r="U91" s="55">
        <v>100</v>
      </c>
      <c r="V91" s="55">
        <v>100</v>
      </c>
      <c r="W91" s="55">
        <v>100</v>
      </c>
      <c r="X91" s="55">
        <v>100</v>
      </c>
      <c r="Y91" s="55">
        <v>100</v>
      </c>
      <c r="Z91" s="56">
        <f>T91+U91+V91+W91+X91+Y91</f>
        <v>600</v>
      </c>
      <c r="AA91" s="64">
        <v>2026</v>
      </c>
    </row>
    <row r="92" spans="1:28" s="5" customFormat="1" ht="56.25" x14ac:dyDescent="0.25">
      <c r="A92" s="74">
        <v>0</v>
      </c>
      <c r="B92" s="74">
        <v>2</v>
      </c>
      <c r="C92" s="74">
        <v>0</v>
      </c>
      <c r="D92" s="74">
        <v>0</v>
      </c>
      <c r="E92" s="74">
        <v>4</v>
      </c>
      <c r="F92" s="74">
        <v>1</v>
      </c>
      <c r="G92" s="74">
        <v>2</v>
      </c>
      <c r="H92" s="74">
        <v>1</v>
      </c>
      <c r="I92" s="74">
        <v>0</v>
      </c>
      <c r="J92" s="74">
        <v>2</v>
      </c>
      <c r="K92" s="74">
        <v>0</v>
      </c>
      <c r="L92" s="74">
        <v>1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91" t="s">
        <v>237</v>
      </c>
      <c r="S92" s="55" t="s">
        <v>14</v>
      </c>
      <c r="T92" s="60">
        <v>1500</v>
      </c>
      <c r="U92" s="60">
        <v>1500</v>
      </c>
      <c r="V92" s="60">
        <v>1500</v>
      </c>
      <c r="W92" s="60">
        <v>1500</v>
      </c>
      <c r="X92" s="60">
        <v>1500</v>
      </c>
      <c r="Y92" s="60">
        <v>1500</v>
      </c>
      <c r="Z92" s="72">
        <f>SUM(T92:Y92)</f>
        <v>9000</v>
      </c>
      <c r="AA92" s="64">
        <v>2026</v>
      </c>
    </row>
    <row r="93" spans="1:28" s="5" customFormat="1" ht="131.25" x14ac:dyDescent="0.2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91" t="s">
        <v>222</v>
      </c>
      <c r="S93" s="55" t="s">
        <v>20</v>
      </c>
      <c r="T93" s="60">
        <v>25</v>
      </c>
      <c r="U93" s="60">
        <v>25</v>
      </c>
      <c r="V93" s="60">
        <v>25</v>
      </c>
      <c r="W93" s="60">
        <v>25</v>
      </c>
      <c r="X93" s="60">
        <v>25</v>
      </c>
      <c r="Y93" s="60">
        <v>25</v>
      </c>
      <c r="Z93" s="72">
        <f>SUM(T93:Y93)</f>
        <v>150</v>
      </c>
      <c r="AA93" s="64">
        <v>2026</v>
      </c>
    </row>
    <row r="94" spans="1:28" s="26" customFormat="1" ht="131.25" customHeigh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91" t="s">
        <v>256</v>
      </c>
      <c r="S94" s="55" t="s">
        <v>17</v>
      </c>
      <c r="T94" s="62">
        <v>100</v>
      </c>
      <c r="U94" s="62">
        <v>100</v>
      </c>
      <c r="V94" s="62">
        <v>100</v>
      </c>
      <c r="W94" s="62">
        <v>100</v>
      </c>
      <c r="X94" s="62">
        <v>100</v>
      </c>
      <c r="Y94" s="62">
        <v>100</v>
      </c>
      <c r="Z94" s="63">
        <f>SUM(T94:Y94)</f>
        <v>600</v>
      </c>
      <c r="AA94" s="64">
        <v>2026</v>
      </c>
    </row>
    <row r="95" spans="1:28" s="26" customFormat="1" ht="56.25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91" t="s">
        <v>238</v>
      </c>
      <c r="S95" s="56" t="s">
        <v>175</v>
      </c>
      <c r="T95" s="62">
        <v>1</v>
      </c>
      <c r="U95" s="62">
        <v>1</v>
      </c>
      <c r="V95" s="62">
        <v>1</v>
      </c>
      <c r="W95" s="62">
        <v>1</v>
      </c>
      <c r="X95" s="62">
        <v>1</v>
      </c>
      <c r="Y95" s="62">
        <v>1</v>
      </c>
      <c r="Z95" s="63">
        <v>1</v>
      </c>
      <c r="AA95" s="64">
        <v>2026</v>
      </c>
    </row>
    <row r="96" spans="1:28" s="26" customFormat="1" ht="54.75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91" t="s">
        <v>257</v>
      </c>
      <c r="S96" s="55" t="s">
        <v>17</v>
      </c>
      <c r="T96" s="62">
        <v>100</v>
      </c>
      <c r="U96" s="62">
        <v>100</v>
      </c>
      <c r="V96" s="62">
        <v>100</v>
      </c>
      <c r="W96" s="62">
        <v>100</v>
      </c>
      <c r="X96" s="62">
        <v>100</v>
      </c>
      <c r="Y96" s="62">
        <v>100</v>
      </c>
      <c r="Z96" s="62">
        <f>SUM(T96:Y96)</f>
        <v>600</v>
      </c>
      <c r="AA96" s="64">
        <v>2026</v>
      </c>
    </row>
    <row r="97" spans="1:27" s="5" customFormat="1" ht="15.75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69" t="s">
        <v>37</v>
      </c>
      <c r="U97" s="54"/>
      <c r="V97" s="54"/>
      <c r="W97" s="54"/>
      <c r="X97" s="54"/>
      <c r="Y97" s="54"/>
      <c r="Z97" s="54"/>
      <c r="AA97" s="70" t="s">
        <v>162</v>
      </c>
    </row>
    <row r="98" spans="1:27" ht="15.75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9"/>
      <c r="S98" s="50"/>
      <c r="T98" s="54"/>
      <c r="U98" s="54"/>
      <c r="V98" s="54"/>
      <c r="W98" s="54"/>
      <c r="X98" s="54"/>
      <c r="Y98" s="54"/>
      <c r="Z98" s="54"/>
      <c r="AA98" s="54"/>
    </row>
    <row r="99" spans="1:27" ht="36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46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  <row r="102" spans="1:27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5"/>
      <c r="T102" s="46"/>
      <c r="U102" s="46"/>
      <c r="V102" s="46"/>
      <c r="W102" s="46"/>
      <c r="X102" s="46"/>
      <c r="Y102" s="46"/>
      <c r="Z102" s="46"/>
      <c r="AA102" s="46"/>
    </row>
  </sheetData>
  <mergeCells count="16">
    <mergeCell ref="A10:Q10"/>
    <mergeCell ref="R10:R11"/>
    <mergeCell ref="S10:S11"/>
    <mergeCell ref="T10:Y10"/>
    <mergeCell ref="Z10:AA10"/>
    <mergeCell ref="A11:C11"/>
    <mergeCell ref="D11:E11"/>
    <mergeCell ref="F11:G11"/>
    <mergeCell ref="H11:Q11"/>
    <mergeCell ref="W1:Z1"/>
    <mergeCell ref="A5:AA5"/>
    <mergeCell ref="A6:AA6"/>
    <mergeCell ref="A7:AA7"/>
    <mergeCell ref="W2:AA2"/>
    <mergeCell ref="V4:Z4"/>
    <mergeCell ref="W3:AA3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19" t="s">
        <v>158</v>
      </c>
      <c r="E1" s="119"/>
      <c r="F1" s="18"/>
      <c r="G1" s="18"/>
      <c r="H1" s="18"/>
      <c r="I1" s="18"/>
      <c r="J1" s="18"/>
      <c r="K1" s="18"/>
    </row>
    <row r="2" spans="1:11" x14ac:dyDescent="0.25">
      <c r="D2" s="121" t="s">
        <v>159</v>
      </c>
      <c r="E2" s="121"/>
      <c r="F2" s="18"/>
      <c r="G2" s="18"/>
      <c r="H2" s="18"/>
      <c r="I2" s="18"/>
      <c r="J2" s="18"/>
      <c r="K2" s="18"/>
    </row>
    <row r="3" spans="1:11" x14ac:dyDescent="0.25">
      <c r="B3" s="120" t="s">
        <v>21</v>
      </c>
      <c r="C3" s="120"/>
      <c r="D3" s="120"/>
    </row>
    <row r="4" spans="1:11" x14ac:dyDescent="0.25">
      <c r="B4" s="120" t="s">
        <v>120</v>
      </c>
      <c r="C4" s="120"/>
      <c r="D4" s="120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2018-12-03T12:53:02Z</cp:lastPrinted>
  <dcterms:created xsi:type="dcterms:W3CDTF">2013-08-19T14:17:06Z</dcterms:created>
  <dcterms:modified xsi:type="dcterms:W3CDTF">2018-12-29T11:19:06Z</dcterms:modified>
</cp:coreProperties>
</file>